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<sst xmlns="http://schemas.openxmlformats.org/spreadsheetml/2006/main" count="16" uniqueCount="16">
  <si>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Service Time =</t>
  </si>
  <si>
    <t>Number of Servers =</t>
  </si>
  <si>
    <t>Series Summation Table</t>
  </si>
  <si>
    <t>Utilization Factor =</t>
  </si>
  <si>
    <t>Probability of a queue</t>
  </si>
  <si>
    <t>Probability of no queue</t>
  </si>
  <si>
    <t>v</t>
  </si>
  <si>
    <t>h</t>
  </si>
  <si>
    <t>u</t>
  </si>
  <si>
    <t>c</t>
  </si>
  <si>
    <t>p</t>
  </si>
  <si>
    <t>Service Rate =</t>
  </si>
  <si>
    <t>Arrival Rate =</t>
  </si>
  <si>
    <t xml:space="preserve">c =    </t>
  </si>
  <si>
    <t>Probability of a wait calculations</t>
  </si>
  <si>
    <t>(only valid for up to 10 servers)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</si>
</sst>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0.0000000"/>
    <numFmt numFmtId="170" formatCode="0.000000"/>
    <numFmt numFmtId="171" formatCode="0.000%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171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2" width="9.57421875" style="0" bestFit="1" customWidth="1"/>
  </cols>
  <sheetData>
    <row r="1" ht="12.75">
      <c r="A1" s="6" t="s">
        <v>14</v>
      </c>
    </row>
    <row r="2" ht="12.75">
      <c r="A2" s="1" t="s">
        <v>15</v>
      </c>
    </row>
    <row r="4" spans="1:3" ht="12.75">
      <c r="A4" s="1" t="s">
        <v>12</v>
      </c>
      <c r="B4" s="7">
        <v>1</v>
      </c>
      <c r="C4" s="3" t="s">
        <v>6</v>
      </c>
    </row>
    <row r="5" spans="1:3" ht="12.75">
      <c r="A5" s="1" t="s">
        <v>0</v>
      </c>
      <c r="B5" s="7">
        <v>2</v>
      </c>
      <c r="C5" s="3" t="s">
        <v>7</v>
      </c>
    </row>
    <row r="6" spans="1:3" ht="12.75">
      <c r="A6" s="1" t="s">
        <v>11</v>
      </c>
      <c r="B6" s="4">
        <f>1/B5</f>
        <v>0.5</v>
      </c>
      <c r="C6" s="3" t="s">
        <v>8</v>
      </c>
    </row>
    <row r="7" spans="1:3" ht="12.75">
      <c r="A7" s="1" t="s">
        <v>1</v>
      </c>
      <c r="B7" s="7">
        <v>6</v>
      </c>
      <c r="C7" s="3" t="s">
        <v>9</v>
      </c>
    </row>
    <row r="8" spans="1:3" ht="12.75">
      <c r="A8" s="1" t="s">
        <v>3</v>
      </c>
      <c r="B8" s="4">
        <f>B4*B5</f>
        <v>2</v>
      </c>
      <c r="C8" s="3" t="s">
        <v>10</v>
      </c>
    </row>
    <row r="10" spans="1:2" ht="12.75">
      <c r="A10" s="1" t="s">
        <v>4</v>
      </c>
      <c r="B10" s="8">
        <f>POWER(B8,B7)/(POWER(B8,B7)+FACT(B7)*(1-B8/B7)*VLOOKUP(B7,A16:B25,2))</f>
        <v>0.018018018018018014</v>
      </c>
    </row>
    <row r="11" spans="1:2" ht="12.75">
      <c r="A11" s="1" t="s">
        <v>5</v>
      </c>
      <c r="B11" s="8">
        <f>1-$B$10</f>
        <v>0.9819819819819819</v>
      </c>
    </row>
    <row r="14" ht="12.75">
      <c r="A14" s="2" t="s">
        <v>2</v>
      </c>
    </row>
    <row r="15" ht="12.75">
      <c r="A15" s="1" t="s">
        <v>13</v>
      </c>
    </row>
    <row r="16" spans="1:2" ht="12.75">
      <c r="A16" s="1">
        <v>1</v>
      </c>
      <c r="B16" s="5">
        <f>(POWER(B$8,0)/FACT(0))</f>
        <v>1</v>
      </c>
    </row>
    <row r="17" spans="1:2" ht="12.75">
      <c r="A17" s="1">
        <v>2</v>
      </c>
      <c r="B17" s="5">
        <f>(POWER(B$8,0)/FACT(0))+(POWER(B$8,1)/FACT(1))</f>
        <v>3</v>
      </c>
    </row>
    <row r="18" spans="1:2" ht="12.75">
      <c r="A18" s="1">
        <v>3</v>
      </c>
      <c r="B18" s="5">
        <f>(POWER(B$8,0)/FACT(0))+(POWER(B$8,1)/FACT(1))+(POWER(B$8,2)/FACT(2))</f>
        <v>5</v>
      </c>
    </row>
    <row r="19" spans="1:2" ht="12.75">
      <c r="A19" s="1">
        <v>4</v>
      </c>
      <c r="B19" s="5">
        <f>(POWER(B$8,0)/FACT(0))+(POWER(B$8,1)/FACT(1))+(POWER(B$8,2)/FACT(2))+(POWER(B$8,3)/FACT(3))</f>
        <v>6.333333333333333</v>
      </c>
    </row>
    <row r="20" spans="1:2" ht="12.75">
      <c r="A20" s="1">
        <v>5</v>
      </c>
      <c r="B20" s="5">
        <f>(POWER(B$8,0)/FACT(0))+(POWER(B$8,1)/FACT(1))+(POWER(B$8,2)/FACT(2))+(POWER(B$8,3)/FACT(3))+(POWER(B$8,4)/FACT(4))</f>
        <v>7</v>
      </c>
    </row>
    <row r="21" spans="1:2" ht="12.75">
      <c r="A21" s="1">
        <v>6</v>
      </c>
      <c r="B21" s="5">
        <f>(POWER(B$8,0)/FACT(0))+(POWER(B$8,1)/FACT(1))+(POWER(B$8,2)/FACT(2))+(POWER(B$8,3)/FACT(3))+(POWER(B$8,4)/FACT(4))+(POWER(B$8,5)/FACT(5))</f>
        <v>7.266666666666667</v>
      </c>
    </row>
    <row r="22" spans="1:2" ht="12.75">
      <c r="A22" s="1">
        <v>7</v>
      </c>
      <c r="B22" s="5">
        <f>(POWER(B$8,0)/FACT(0))+(POWER(B$8,1)/FACT(1))+(POWER(B$8,2)/FACT(2))+(POWER(B$8,3)/FACT(3))+(POWER(B$8,4)/FACT(4))+(POWER(B$8,5)/FACT(5))+(POWER(B$8,6)/FACT(6))</f>
        <v>7.355555555555555</v>
      </c>
    </row>
    <row r="23" spans="1:2" ht="12.75">
      <c r="A23" s="1">
        <v>8</v>
      </c>
      <c r="B23" s="5">
        <f>(POWER(B$8,0)/FACT(0))+(POWER(B$8,1)/FACT(1))+(POWER(B$8,2)/FACT(2))+(POWER(B$8,3)/FACT(3))+(POWER(B$8,4)/FACT(4))+(POWER(B$8,5)/FACT(5))+(POWER(B$8,6)/FACT(6))+(POWER(B$8,7)/FACT(7))</f>
        <v>7.3809523809523805</v>
      </c>
    </row>
    <row r="24" spans="1:2" ht="12.75">
      <c r="A24" s="1">
        <v>9</v>
      </c>
      <c r="B24" s="5">
        <f>(POWER(B$8,0)/FACT(0))+(POWER(B$8,1)/FACT(1))+(POWER(B$8,2)/FACT(2))+(POWER(B$8,3)/FACT(3))+(POWER(B$8,4)/FACT(4))+(POWER(B$8,5)/FACT(5))+(POWER(B$8,6)/FACT(6))+(POWER(B$8,7)/FACT(7))+(POWER(B$8,8)/FACT(8))</f>
        <v>7.387301587301587</v>
      </c>
    </row>
    <row r="25" spans="1:2" ht="12.75">
      <c r="A25" s="1">
        <v>10</v>
      </c>
      <c r="B25" s="5">
        <f>(POWER(B$8,0)/FACT(0))+(POWER(B$8,1)/FACT(1))+(POWER(B$8,2)/FACT(2))+(POWER(B$8,3)/FACT(3))+(POWER(B$8,4)/FACT(4))+(POWER(B$8,5)/FACT(5))+(POWER(B$8,6)/FACT(6))+(POWER(B$8,7)/FACT(7))+(POWER(B$8,8)/FACT(8))+(POWER(B$8,9)/FACT(9))</f>
        <v>7.3887125220458545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</dc:creator>
  <cp:keywords/>
  <dc:description/>
  <cp:lastModifiedBy>Reid</cp:lastModifiedBy>
  <dcterms:created xsi:type="dcterms:W3CDTF">2002-10-18T21:34:28Z</dcterms:created>
  <dcterms:modified xsi:type="dcterms:W3CDTF">2002-10-18T22:35:03Z</dcterms:modified>
  <cp:category/>
  <cp:version/>
  <cp:contentType/>
  <cp:contentStatus/>
</cp:coreProperties>
</file>